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295" windowHeight="6750" tabRatio="602" activeTab="0"/>
  </bookViews>
  <sheets>
    <sheet name="Sheet2" sheetId="1" r:id="rId1"/>
    <sheet name="Sheet3" sheetId="2" r:id="rId2"/>
  </sheets>
  <definedNames>
    <definedName name="_xlnm.Print_Area" localSheetId="0">'Sheet2'!$A$1:$M$48</definedName>
  </definedNames>
  <calcPr fullCalcOnLoad="1"/>
</workbook>
</file>

<file path=xl/sharedStrings.xml><?xml version="1.0" encoding="utf-8"?>
<sst xmlns="http://schemas.openxmlformats.org/spreadsheetml/2006/main" count="157" uniqueCount="88">
  <si>
    <t xml:space="preserve">                   Apollo Hospitals Enterprise Limited</t>
  </si>
  <si>
    <t xml:space="preserve"> </t>
  </si>
  <si>
    <t>Audited</t>
  </si>
  <si>
    <t>Particulars</t>
  </si>
  <si>
    <t>Year Ended</t>
  </si>
  <si>
    <t>Income from Services</t>
  </si>
  <si>
    <t>1.Segment Revenue ( Net Sales /</t>
  </si>
  <si>
    <t>(a) Increase/Decrease in Stock in trade</t>
  </si>
  <si>
    <t xml:space="preserve">   Income from each segment )</t>
  </si>
  <si>
    <t>(b) Material consumption</t>
  </si>
  <si>
    <t xml:space="preserve">   a) Hospital division </t>
  </si>
  <si>
    <t>( c) Staff Cost</t>
  </si>
  <si>
    <t xml:space="preserve">                           SUB - TOTAL</t>
  </si>
  <si>
    <t>Less : Intersegmental Revenue</t>
  </si>
  <si>
    <t>Depreciation</t>
  </si>
  <si>
    <t>Net Sales / Income from Operations</t>
  </si>
  <si>
    <t>Interest</t>
  </si>
  <si>
    <t>2.Segment Results ( profit (+) / loss(-)</t>
  </si>
  <si>
    <t>Other Income</t>
  </si>
  <si>
    <t>Less : (i)Interest ( Net )</t>
  </si>
  <si>
    <t xml:space="preserve">          (ii)Other un-allocable expenditure</t>
  </si>
  <si>
    <t xml:space="preserve">              net of un-allocable income</t>
  </si>
  <si>
    <t>Total Profit Before Tax</t>
  </si>
  <si>
    <t>3. Capital Employed</t>
  </si>
  <si>
    <t xml:space="preserve">   ( Segment Assets-Segment Liabilities )</t>
  </si>
  <si>
    <t xml:space="preserve">Aggregate of Non Promoters shareholding </t>
  </si>
  <si>
    <t>(a) Number of Shares</t>
  </si>
  <si>
    <t>(b) Percentage of Shareholding</t>
  </si>
  <si>
    <t xml:space="preserve">                                 TOTAL</t>
  </si>
  <si>
    <t xml:space="preserve">    EXECUTIVE CHAIRMAN</t>
  </si>
  <si>
    <t>Total Income</t>
  </si>
  <si>
    <t>Total Expenditure</t>
  </si>
  <si>
    <t>(e) General Administrative Expenses</t>
  </si>
  <si>
    <t>(f) Selling and Distribution Expenses</t>
  </si>
  <si>
    <t>(d) Other expenditure</t>
  </si>
  <si>
    <t>Profit (+)/Loss(-) before tax (1+2-3-4-5)</t>
  </si>
  <si>
    <t>Provision for Taxation</t>
  </si>
  <si>
    <t xml:space="preserve">               Current</t>
  </si>
  <si>
    <t xml:space="preserve">               Deferred</t>
  </si>
  <si>
    <t>Net Profit (+) / Loss (-) (6-7)</t>
  </si>
  <si>
    <t>Reserves excluding Revaluation Reserves (Year End)</t>
  </si>
  <si>
    <t>Notes :</t>
  </si>
  <si>
    <t xml:space="preserve">   b) Others </t>
  </si>
  <si>
    <t xml:space="preserve">   a) Hospital Division </t>
  </si>
  <si>
    <t>-</t>
  </si>
  <si>
    <t xml:space="preserve">   before Tax and Interest from each segment)</t>
  </si>
  <si>
    <t xml:space="preserve">     By order of the Board</t>
  </si>
  <si>
    <t>Sno</t>
  </si>
  <si>
    <t xml:space="preserve"> Audited</t>
  </si>
  <si>
    <t xml:space="preserve">Quarter Ended </t>
  </si>
  <si>
    <t>Quarter Ended</t>
  </si>
  <si>
    <t>Half year Ended</t>
  </si>
  <si>
    <t>Paid-up equity share capital (Face value Rs.10/- per share)</t>
  </si>
  <si>
    <t xml:space="preserve">                             Regd. Office : No. 19 Bishop Gardens, Raja Annamalaipuram, Chennai - 600 028</t>
  </si>
  <si>
    <t>No. of Complaints (Nature of Complaints : Non receipt of share certificates, Dividend, Annual Report etc)</t>
  </si>
  <si>
    <t>Place   :   Chennai</t>
  </si>
  <si>
    <t>Nil</t>
  </si>
  <si>
    <t>* Previous year figures have been regrouped wherever necessary</t>
  </si>
  <si>
    <t xml:space="preserve">   ( Rs.in Millions)</t>
  </si>
  <si>
    <t>30.9.2004</t>
  </si>
  <si>
    <t>* Not Annualised</t>
  </si>
  <si>
    <t>Segment Reporting under Clause 41 of the Listing Agreement with</t>
  </si>
  <si>
    <t xml:space="preserve"> *3.84</t>
  </si>
  <si>
    <t xml:space="preserve"> *6.49</t>
  </si>
  <si>
    <t>Audited Financial Results for the half year ended 30th September 2005</t>
  </si>
  <si>
    <t>30.9.2005</t>
  </si>
  <si>
    <t>31.3.2005</t>
  </si>
  <si>
    <t>Pending as on 30th June 2005</t>
  </si>
  <si>
    <t xml:space="preserve"> EPS for the period for the year to date and for previous year</t>
  </si>
  <si>
    <t xml:space="preserve">       Basic</t>
  </si>
  <si>
    <t xml:space="preserve">       Diluted </t>
  </si>
  <si>
    <t xml:space="preserve"> *6.79</t>
  </si>
  <si>
    <t xml:space="preserve"> *3.42</t>
  </si>
  <si>
    <t>(g) Extraordinary Items #</t>
  </si>
  <si>
    <t xml:space="preserve">              Fringe Benefit tax</t>
  </si>
  <si>
    <t xml:space="preserve"> *3.35</t>
  </si>
  <si>
    <t xml:space="preserve"> *6.63</t>
  </si>
  <si>
    <t>Information on Investor Complaints pursuant to Clause 41 of the Listing Agreement for the quarter ended 30th Sept.2005</t>
  </si>
  <si>
    <t>Stock Exchange for the Half year ended 30th September 2005          (Rs. in Mio)</t>
  </si>
  <si>
    <t xml:space="preserve">The above financial results were reviewed by the Audit Committee and taken on record by the Board of Directors at their meeting held on 25th November 2005 </t>
  </si>
  <si>
    <t>Date   :    November 25, 2005</t>
  </si>
  <si>
    <t>Recd during the Quarter</t>
  </si>
  <si>
    <t>Disposed off during the Quarter</t>
  </si>
  <si>
    <t>Lying unresolved as on 30th Sept. 2005</t>
  </si>
  <si>
    <t xml:space="preserve">DR. PRATHAP C REDDY </t>
  </si>
  <si>
    <t>for APOLLO HOSPITALS ENTERPRISE LIMITED</t>
  </si>
  <si>
    <t xml:space="preserve">3. The Committee of Board of Directors at its meeting held in July 2005 allotted 9,000,000 underlying equity shares represented by Global Depositary Receipts to the Bank of New York (GDR Depositary)  </t>
  </si>
  <si>
    <t># Expenditure incurred for upgradation of chennai main hospital facilities in line with requirements of international quality accreditation body.</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</si>
</sst>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0_);\(0.00\)"/>
    <numFmt numFmtId="166" formatCode="0.0_);\(0.0\)"/>
    <numFmt numFmtId="167" formatCode="0.0"/>
    <numFmt numFmtId="168" formatCode="0.0000000"/>
    <numFmt numFmtId="169" formatCode="0.000000"/>
    <numFmt numFmtId="170" formatCode="0.00000"/>
    <numFmt numFmtId="171" formatCode="0.0000"/>
    <numFmt numFmtId="172" formatCode="0.000"/>
    <numFmt numFmtId="173" formatCode="m/d/yyyy"/>
  </numFmts>
  <fonts count="8">
    <font>
      <sz val="10"/>
      <name val="Arial"/>
      <family val="0"/>
    </font>
    <font>
      <b/>
      <sz val="12"/>
      <name val="Trebuchet MS"/>
      <family val="2"/>
    </font>
    <font>
      <sz val="10"/>
      <name val="Trebuchet MS"/>
      <family val="2"/>
    </font>
    <font>
      <b/>
      <sz val="10"/>
      <name val="Trebuchet MS"/>
      <family val="2"/>
    </font>
    <font>
      <sz val="8"/>
      <name val="Trebuchet MS"/>
      <family val="2"/>
    </font>
    <font>
      <b/>
      <sz val="8"/>
      <name val="Trebuchet MS"/>
      <family val="2"/>
    </font>
    <font>
      <b/>
      <sz val="9"/>
      <name val="Trebuchet MS"/>
      <family val="2"/>
    </font>
    <font>
      <sz val="7"/>
      <name val="Trebuchet MS"/>
      <family val="2"/>
    </font>
  </fonts>
  <fills count="2">
    <fill>
      <patternFill/>
    </fill>
    <fill>
      <patternFill patternType="gray125"/>
    </fill>
  </fills>
  <borders count="16">
    <border>
      <left/>
      <right/>
      <top/>
      <bottom/>
      <diagonal/>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164" fontId="2" fillId="0" borderId="1" xfId="0" applyNumberFormat="1" applyFont="1" applyBorder="1" applyAlignment="1">
      <alignment/>
    </xf>
    <xf numFmtId="0" fontId="2" fillId="0" borderId="0" xfId="0" applyFont="1" applyAlignment="1">
      <alignment/>
    </xf>
    <xf numFmtId="164" fontId="2" fillId="0" borderId="2" xfId="0" applyNumberFormat="1" applyFont="1" applyBorder="1" applyAlignment="1">
      <alignment/>
    </xf>
    <xf numFmtId="164" fontId="2" fillId="0" borderId="0" xfId="0" applyNumberFormat="1" applyFont="1" applyAlignment="1">
      <alignment/>
    </xf>
    <xf numFmtId="2" fontId="2" fillId="0" borderId="0" xfId="0" applyNumberFormat="1" applyFont="1" applyAlignment="1">
      <alignment/>
    </xf>
    <xf numFmtId="164" fontId="2" fillId="0" borderId="3" xfId="0" applyNumberFormat="1" applyFont="1" applyBorder="1" applyAlignment="1">
      <alignment/>
    </xf>
    <xf numFmtId="164" fontId="3" fillId="0" borderId="3" xfId="0" applyNumberFormat="1" applyFont="1" applyBorder="1" applyAlignment="1">
      <alignment/>
    </xf>
    <xf numFmtId="164" fontId="2" fillId="0" borderId="4" xfId="0" applyNumberFormat="1" applyFont="1" applyBorder="1" applyAlignment="1">
      <alignment/>
    </xf>
    <xf numFmtId="164" fontId="2" fillId="0" borderId="0" xfId="0" applyNumberFormat="1" applyFont="1" applyBorder="1" applyAlignment="1">
      <alignment/>
    </xf>
    <xf numFmtId="0" fontId="2" fillId="0" borderId="5" xfId="0" applyFont="1" applyBorder="1" applyAlignment="1">
      <alignment/>
    </xf>
    <xf numFmtId="2" fontId="2" fillId="0" borderId="1" xfId="0" applyNumberFormat="1" applyFont="1" applyBorder="1" applyAlignment="1">
      <alignment horizontal="center"/>
    </xf>
    <xf numFmtId="2" fontId="2" fillId="0" borderId="6" xfId="0" applyNumberFormat="1" applyFont="1" applyBorder="1" applyAlignment="1">
      <alignment horizontal="center"/>
    </xf>
    <xf numFmtId="2" fontId="2" fillId="0" borderId="7" xfId="0" applyNumberFormat="1" applyFont="1" applyBorder="1" applyAlignment="1">
      <alignment horizontal="center"/>
    </xf>
    <xf numFmtId="164" fontId="4" fillId="0" borderId="2" xfId="0" applyNumberFormat="1" applyFont="1" applyBorder="1" applyAlignment="1">
      <alignment/>
    </xf>
    <xf numFmtId="164" fontId="4" fillId="0" borderId="4" xfId="0" applyNumberFormat="1" applyFont="1" applyBorder="1" applyAlignment="1">
      <alignment/>
    </xf>
    <xf numFmtId="0" fontId="4" fillId="0" borderId="8" xfId="0" applyFont="1" applyBorder="1" applyAlignment="1">
      <alignment/>
    </xf>
    <xf numFmtId="2" fontId="4" fillId="0" borderId="2" xfId="0" applyNumberFormat="1" applyFont="1" applyBorder="1" applyAlignment="1">
      <alignment/>
    </xf>
    <xf numFmtId="2" fontId="4" fillId="0" borderId="0" xfId="0" applyNumberFormat="1" applyFont="1" applyBorder="1" applyAlignment="1">
      <alignment/>
    </xf>
    <xf numFmtId="2" fontId="4" fillId="0" borderId="4" xfId="0" applyNumberFormat="1" applyFont="1" applyBorder="1" applyAlignment="1">
      <alignment/>
    </xf>
    <xf numFmtId="0" fontId="4" fillId="0" borderId="0" xfId="0" applyFont="1" applyAlignment="1">
      <alignment/>
    </xf>
    <xf numFmtId="164" fontId="5" fillId="0" borderId="9" xfId="0" applyNumberFormat="1" applyFont="1" applyBorder="1" applyAlignment="1">
      <alignment/>
    </xf>
    <xf numFmtId="164" fontId="5" fillId="0" borderId="10" xfId="0" applyNumberFormat="1" applyFont="1" applyBorder="1" applyAlignment="1">
      <alignment/>
    </xf>
    <xf numFmtId="1" fontId="4" fillId="0" borderId="2" xfId="0" applyNumberFormat="1" applyFont="1" applyBorder="1" applyAlignment="1">
      <alignment/>
    </xf>
    <xf numFmtId="1" fontId="4" fillId="0" borderId="4" xfId="0" applyNumberFormat="1" applyFont="1" applyBorder="1" applyAlignment="1">
      <alignment/>
    </xf>
    <xf numFmtId="1" fontId="4" fillId="0" borderId="11" xfId="0" applyNumberFormat="1" applyFont="1" applyBorder="1" applyAlignment="1">
      <alignment/>
    </xf>
    <xf numFmtId="164" fontId="4" fillId="0" borderId="2" xfId="0" applyNumberFormat="1" applyFont="1" applyBorder="1" applyAlignment="1">
      <alignment horizontal="right"/>
    </xf>
    <xf numFmtId="0" fontId="4" fillId="0" borderId="12" xfId="0" applyFont="1" applyBorder="1" applyAlignment="1">
      <alignment/>
    </xf>
    <xf numFmtId="164" fontId="4" fillId="0" borderId="8" xfId="0" applyNumberFormat="1" applyFont="1" applyBorder="1" applyAlignment="1">
      <alignment/>
    </xf>
    <xf numFmtId="0" fontId="5" fillId="0" borderId="13" xfId="0" applyFont="1" applyBorder="1" applyAlignment="1">
      <alignment/>
    </xf>
    <xf numFmtId="1" fontId="5" fillId="0" borderId="9" xfId="0" applyNumberFormat="1" applyFont="1" applyBorder="1" applyAlignment="1">
      <alignment/>
    </xf>
    <xf numFmtId="0" fontId="4" fillId="0" borderId="5" xfId="0" applyFont="1" applyFill="1" applyBorder="1" applyAlignment="1">
      <alignment/>
    </xf>
    <xf numFmtId="1" fontId="4" fillId="0" borderId="1" xfId="0" applyNumberFormat="1" applyFont="1" applyBorder="1" applyAlignment="1">
      <alignment/>
    </xf>
    <xf numFmtId="1" fontId="4" fillId="0" borderId="7" xfId="0" applyNumberFormat="1" applyFont="1" applyBorder="1" applyAlignment="1">
      <alignment/>
    </xf>
    <xf numFmtId="0" fontId="4" fillId="0" borderId="8" xfId="0" applyFont="1" applyFill="1" applyBorder="1" applyAlignment="1">
      <alignment/>
    </xf>
    <xf numFmtId="1" fontId="4" fillId="0" borderId="9" xfId="0" applyNumberFormat="1" applyFont="1" applyBorder="1" applyAlignment="1">
      <alignment/>
    </xf>
    <xf numFmtId="164" fontId="4" fillId="0" borderId="0" xfId="0" applyNumberFormat="1" applyFont="1" applyBorder="1" applyAlignment="1">
      <alignment/>
    </xf>
    <xf numFmtId="165" fontId="4" fillId="0" borderId="4" xfId="0" applyNumberFormat="1" applyFont="1" applyBorder="1" applyAlignment="1">
      <alignment horizontal="right"/>
    </xf>
    <xf numFmtId="165" fontId="4" fillId="0" borderId="0" xfId="0" applyNumberFormat="1" applyFont="1" applyBorder="1" applyAlignment="1">
      <alignment horizontal="right"/>
    </xf>
    <xf numFmtId="1" fontId="4" fillId="0" borderId="2" xfId="0" applyNumberFormat="1" applyFont="1" applyBorder="1" applyAlignment="1">
      <alignment horizontal="right"/>
    </xf>
    <xf numFmtId="1" fontId="4" fillId="0" borderId="4" xfId="0" applyNumberFormat="1" applyFont="1" applyBorder="1" applyAlignment="1">
      <alignment horizontal="right"/>
    </xf>
    <xf numFmtId="165" fontId="4" fillId="0" borderId="2" xfId="0" applyNumberFormat="1" applyFont="1" applyBorder="1" applyAlignment="1">
      <alignment horizontal="right"/>
    </xf>
    <xf numFmtId="0" fontId="4" fillId="0" borderId="9" xfId="0" applyFont="1" applyBorder="1" applyAlignment="1">
      <alignment/>
    </xf>
    <xf numFmtId="165" fontId="4" fillId="0" borderId="2" xfId="0" applyNumberFormat="1" applyFont="1" applyBorder="1" applyAlignment="1">
      <alignment/>
    </xf>
    <xf numFmtId="165" fontId="4" fillId="0" borderId="8" xfId="0" applyNumberFormat="1" applyFont="1" applyBorder="1" applyAlignment="1">
      <alignment/>
    </xf>
    <xf numFmtId="165" fontId="4" fillId="0" borderId="4" xfId="0" applyNumberFormat="1" applyFont="1" applyBorder="1" applyAlignment="1">
      <alignment/>
    </xf>
    <xf numFmtId="0" fontId="4" fillId="0" borderId="0" xfId="0" applyFont="1" applyFill="1" applyBorder="1" applyAlignment="1">
      <alignment/>
    </xf>
    <xf numFmtId="164" fontId="4" fillId="0" borderId="3" xfId="0" applyNumberFormat="1" applyFont="1" applyBorder="1" applyAlignment="1">
      <alignment/>
    </xf>
    <xf numFmtId="164" fontId="4" fillId="0" borderId="12" xfId="0" applyNumberFormat="1" applyFont="1" applyBorder="1" applyAlignment="1">
      <alignment/>
    </xf>
    <xf numFmtId="0" fontId="4" fillId="0" borderId="14" xfId="0" applyFont="1" applyBorder="1" applyAlignment="1">
      <alignment horizontal="center"/>
    </xf>
    <xf numFmtId="0" fontId="4" fillId="0" borderId="1" xfId="0" applyFont="1" applyBorder="1" applyAlignment="1">
      <alignment horizontal="center"/>
    </xf>
    <xf numFmtId="0" fontId="4" fillId="0" borderId="8" xfId="0" applyFont="1" applyBorder="1" applyAlignment="1">
      <alignment horizontal="center"/>
    </xf>
    <xf numFmtId="164" fontId="4" fillId="0" borderId="1" xfId="0" applyNumberFormat="1" applyFont="1" applyBorder="1" applyAlignment="1">
      <alignment/>
    </xf>
    <xf numFmtId="164" fontId="4" fillId="0" borderId="1" xfId="0" applyNumberFormat="1" applyFont="1" applyBorder="1" applyAlignment="1">
      <alignment horizontal="center"/>
    </xf>
    <xf numFmtId="0" fontId="5" fillId="0" borderId="8" xfId="0" applyFont="1" applyBorder="1" applyAlignment="1">
      <alignment horizontal="center"/>
    </xf>
    <xf numFmtId="164" fontId="4" fillId="0" borderId="2" xfId="0" applyNumberFormat="1" applyFont="1" applyBorder="1" applyAlignment="1">
      <alignment horizontal="center"/>
    </xf>
    <xf numFmtId="164" fontId="4" fillId="0" borderId="4" xfId="0" applyNumberFormat="1" applyFont="1" applyBorder="1" applyAlignment="1">
      <alignment horizontal="center"/>
    </xf>
    <xf numFmtId="164" fontId="4" fillId="0" borderId="9" xfId="0" applyNumberFormat="1" applyFont="1" applyBorder="1" applyAlignment="1">
      <alignment horizontal="center"/>
    </xf>
    <xf numFmtId="164" fontId="4" fillId="0" borderId="11" xfId="0" applyNumberFormat="1" applyFont="1" applyBorder="1" applyAlignment="1">
      <alignment horizontal="center"/>
    </xf>
    <xf numFmtId="164" fontId="4" fillId="0" borderId="12" xfId="0" applyNumberFormat="1" applyFont="1" applyBorder="1" applyAlignment="1">
      <alignment horizontal="center"/>
    </xf>
    <xf numFmtId="164" fontId="5" fillId="0" borderId="9" xfId="0" applyNumberFormat="1" applyFont="1" applyBorder="1" applyAlignment="1">
      <alignment horizontal="center"/>
    </xf>
    <xf numFmtId="0" fontId="4" fillId="0" borderId="2" xfId="0" applyFont="1" applyBorder="1" applyAlignment="1">
      <alignment horizontal="center"/>
    </xf>
    <xf numFmtId="0" fontId="5" fillId="0" borderId="12" xfId="0" applyFont="1" applyBorder="1" applyAlignment="1">
      <alignment horizontal="center"/>
    </xf>
    <xf numFmtId="0" fontId="4" fillId="0" borderId="0" xfId="0" applyFont="1" applyAlignment="1">
      <alignment horizontal="center"/>
    </xf>
    <xf numFmtId="164" fontId="7" fillId="0" borderId="9" xfId="0" applyNumberFormat="1" applyFont="1" applyBorder="1" applyAlignment="1">
      <alignment horizontal="center"/>
    </xf>
    <xf numFmtId="164" fontId="7" fillId="0" borderId="11" xfId="0" applyNumberFormat="1" applyFont="1" applyBorder="1" applyAlignment="1">
      <alignment horizontal="center"/>
    </xf>
    <xf numFmtId="164" fontId="7" fillId="0" borderId="2" xfId="0" applyNumberFormat="1" applyFont="1" applyBorder="1" applyAlignment="1">
      <alignment horizontal="center"/>
    </xf>
    <xf numFmtId="164" fontId="7" fillId="0" borderId="12" xfId="0" applyNumberFormat="1" applyFont="1" applyBorder="1" applyAlignment="1">
      <alignment horizontal="center"/>
    </xf>
    <xf numFmtId="1" fontId="4" fillId="0" borderId="12" xfId="0" applyNumberFormat="1" applyFont="1" applyBorder="1" applyAlignment="1">
      <alignment horizontal="center"/>
    </xf>
    <xf numFmtId="1" fontId="4" fillId="0" borderId="2" xfId="0" applyNumberFormat="1" applyFont="1" applyBorder="1" applyAlignment="1">
      <alignment horizontal="center"/>
    </xf>
    <xf numFmtId="164" fontId="4" fillId="0" borderId="8" xfId="0" applyNumberFormat="1" applyFont="1" applyBorder="1" applyAlignment="1">
      <alignment horizontal="right"/>
    </xf>
    <xf numFmtId="164" fontId="4" fillId="0" borderId="12" xfId="0" applyNumberFormat="1" applyFont="1" applyBorder="1" applyAlignment="1">
      <alignment horizontal="right"/>
    </xf>
    <xf numFmtId="0" fontId="4" fillId="0" borderId="9" xfId="0" applyFont="1" applyBorder="1" applyAlignment="1">
      <alignment horizontal="center"/>
    </xf>
    <xf numFmtId="49" fontId="4" fillId="0" borderId="0" xfId="0" applyNumberFormat="1" applyFont="1" applyAlignment="1">
      <alignment horizontal="center"/>
    </xf>
    <xf numFmtId="0" fontId="4" fillId="0" borderId="0" xfId="0" applyFont="1" applyAlignment="1">
      <alignment horizontal="left"/>
    </xf>
    <xf numFmtId="0" fontId="7" fillId="0" borderId="1" xfId="0" applyFont="1" applyBorder="1" applyAlignment="1">
      <alignment horizontal="center" vertical="top" wrapText="1"/>
    </xf>
    <xf numFmtId="0" fontId="4" fillId="0" borderId="0" xfId="0" applyFont="1" applyAlignment="1">
      <alignment vertical="top"/>
    </xf>
    <xf numFmtId="0" fontId="4" fillId="0" borderId="0" xfId="0" applyFont="1" applyAlignment="1">
      <alignment horizontal="center" vertical="top"/>
    </xf>
    <xf numFmtId="0" fontId="4" fillId="0" borderId="0" xfId="0" applyFont="1" applyFill="1" applyBorder="1" applyAlignment="1">
      <alignment horizontal="left"/>
    </xf>
    <xf numFmtId="0" fontId="5" fillId="0" borderId="0" xfId="0" applyFont="1" applyFill="1" applyBorder="1" applyAlignment="1">
      <alignment horizontal="left"/>
    </xf>
    <xf numFmtId="0" fontId="4" fillId="0" borderId="14" xfId="0" applyFont="1" applyBorder="1" applyAlignment="1">
      <alignment horizontal="center"/>
    </xf>
    <xf numFmtId="0" fontId="4" fillId="0" borderId="10" xfId="0" applyFont="1" applyBorder="1" applyAlignment="1">
      <alignment horizontal="center"/>
    </xf>
    <xf numFmtId="0" fontId="4" fillId="0" borderId="0" xfId="0" applyFont="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left" vertical="top" wrapText="1"/>
    </xf>
    <xf numFmtId="164" fontId="4" fillId="0" borderId="14" xfId="0" applyNumberFormat="1" applyFont="1" applyBorder="1" applyAlignment="1">
      <alignment horizontal="center"/>
    </xf>
    <xf numFmtId="164" fontId="4" fillId="0" borderId="10" xfId="0" applyNumberFormat="1" applyFont="1" applyBorder="1" applyAlignment="1">
      <alignment horizontal="center"/>
    </xf>
    <xf numFmtId="164" fontId="1" fillId="0" borderId="0" xfId="0" applyNumberFormat="1" applyFont="1" applyAlignment="1">
      <alignment horizontal="center"/>
    </xf>
    <xf numFmtId="164" fontId="3" fillId="0" borderId="0" xfId="0" applyNumberFormat="1" applyFont="1" applyAlignment="1">
      <alignment horizont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top" wrapText="1"/>
    </xf>
    <xf numFmtId="0" fontId="4" fillId="0" borderId="7" xfId="0" applyFont="1" applyBorder="1" applyAlignment="1">
      <alignment horizontal="center" vertical="top" wrapText="1"/>
    </xf>
    <xf numFmtId="0" fontId="6" fillId="0" borderId="0" xfId="0" applyFont="1" applyAlignment="1">
      <alignment horizontal="left"/>
    </xf>
    <xf numFmtId="0" fontId="6" fillId="0" borderId="3" xfId="0" applyFont="1" applyBorder="1" applyAlignment="1">
      <alignment horizontal="left"/>
    </xf>
    <xf numFmtId="0" fontId="4" fillId="0" borderId="0" xfId="0" applyFont="1" applyAlignment="1">
      <alignment horizontal="left"/>
    </xf>
    <xf numFmtId="0" fontId="4" fillId="0" borderId="0" xfId="0" applyFont="1" applyAlignment="1">
      <alignment horizontal="left" vertical="top" wrapText="1"/>
    </xf>
    <xf numFmtId="0" fontId="4" fillId="0" borderId="15"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0</xdr:row>
      <xdr:rowOff>0</xdr:rowOff>
    </xdr:from>
    <xdr:to>
      <xdr:col>5</xdr:col>
      <xdr:colOff>209550</xdr:colOff>
      <xdr:row>0</xdr:row>
      <xdr:rowOff>0</xdr:rowOff>
    </xdr:to>
    <xdr:sp>
      <xdr:nvSpPr>
        <xdr:cNvPr id="1" name="AutoShape 2"/>
        <xdr:cNvSpPr>
          <a:spLocks/>
        </xdr:cNvSpPr>
      </xdr:nvSpPr>
      <xdr:spPr>
        <a:xfrm>
          <a:off x="4857750" y="0"/>
          <a:ext cx="142875" cy="0"/>
        </a:xfrm>
        <a:prstGeom prst="up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200025</xdr:colOff>
      <xdr:row>0</xdr:row>
      <xdr:rowOff>0</xdr:rowOff>
    </xdr:to>
    <xdr:sp>
      <xdr:nvSpPr>
        <xdr:cNvPr id="2" name="AutoShape 3"/>
        <xdr:cNvSpPr>
          <a:spLocks/>
        </xdr:cNvSpPr>
      </xdr:nvSpPr>
      <xdr:spPr>
        <a:xfrm>
          <a:off x="4857750" y="0"/>
          <a:ext cx="133350" cy="0"/>
        </a:xfrm>
        <a:prstGeom prst="up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0</xdr:row>
      <xdr:rowOff>0</xdr:rowOff>
    </xdr:from>
    <xdr:to>
      <xdr:col>5</xdr:col>
      <xdr:colOff>209550</xdr:colOff>
      <xdr:row>0</xdr:row>
      <xdr:rowOff>0</xdr:rowOff>
    </xdr:to>
    <xdr:sp>
      <xdr:nvSpPr>
        <xdr:cNvPr id="3" name="AutoShape 4"/>
        <xdr:cNvSpPr>
          <a:spLocks/>
        </xdr:cNvSpPr>
      </xdr:nvSpPr>
      <xdr:spPr>
        <a:xfrm>
          <a:off x="4867275" y="0"/>
          <a:ext cx="133350" cy="0"/>
        </a:xfrm>
        <a:prstGeom prst="up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0</xdr:row>
      <xdr:rowOff>0</xdr:rowOff>
    </xdr:from>
    <xdr:to>
      <xdr:col>7</xdr:col>
      <xdr:colOff>333375</xdr:colOff>
      <xdr:row>0</xdr:row>
      <xdr:rowOff>0</xdr:rowOff>
    </xdr:to>
    <xdr:sp>
      <xdr:nvSpPr>
        <xdr:cNvPr id="1" name="AutoShape 5"/>
        <xdr:cNvSpPr>
          <a:spLocks/>
        </xdr:cNvSpPr>
      </xdr:nvSpPr>
      <xdr:spPr>
        <a:xfrm>
          <a:off x="4429125" y="0"/>
          <a:ext cx="171450" cy="0"/>
        </a:xfrm>
        <a:prstGeom prst="up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0</xdr:row>
      <xdr:rowOff>0</xdr:rowOff>
    </xdr:from>
    <xdr:to>
      <xdr:col>7</xdr:col>
      <xdr:colOff>285750</xdr:colOff>
      <xdr:row>0</xdr:row>
      <xdr:rowOff>0</xdr:rowOff>
    </xdr:to>
    <xdr:sp>
      <xdr:nvSpPr>
        <xdr:cNvPr id="2" name="AutoShape 6"/>
        <xdr:cNvSpPr>
          <a:spLocks/>
        </xdr:cNvSpPr>
      </xdr:nvSpPr>
      <xdr:spPr>
        <a:xfrm>
          <a:off x="4381500" y="0"/>
          <a:ext cx="171450" cy="0"/>
        </a:xfrm>
        <a:prstGeom prst="up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0</xdr:row>
      <xdr:rowOff>0</xdr:rowOff>
    </xdr:from>
    <xdr:to>
      <xdr:col>7</xdr:col>
      <xdr:colOff>285750</xdr:colOff>
      <xdr:row>0</xdr:row>
      <xdr:rowOff>0</xdr:rowOff>
    </xdr:to>
    <xdr:sp>
      <xdr:nvSpPr>
        <xdr:cNvPr id="3" name="AutoShape 7"/>
        <xdr:cNvSpPr>
          <a:spLocks/>
        </xdr:cNvSpPr>
      </xdr:nvSpPr>
      <xdr:spPr>
        <a:xfrm>
          <a:off x="4381500" y="0"/>
          <a:ext cx="171450" cy="0"/>
        </a:xfrm>
        <a:prstGeom prst="up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53"/>
  <sheetViews>
    <sheetView tabSelected="1" workbookViewId="0" topLeftCell="C35">
      <selection activeCell="A1" sqref="A1:M48"/>
    </sheetView>
  </sheetViews>
  <sheetFormatPr defaultColWidth="9.140625" defaultRowHeight="12.75"/>
  <cols>
    <col min="1" max="1" width="3.421875" style="0" customWidth="1"/>
    <col min="2" max="2" width="43.140625" style="0" customWidth="1"/>
    <col min="3" max="5" width="8.421875" style="0" bestFit="1" customWidth="1"/>
    <col min="6" max="6" width="8.28125" style="0" customWidth="1"/>
    <col min="7" max="7" width="9.8515625" style="0" customWidth="1"/>
    <col min="8" max="8" width="30.140625" style="0" customWidth="1"/>
    <col min="9" max="9" width="7.00390625" style="0" customWidth="1"/>
    <col min="10" max="11" width="6.57421875" style="0" customWidth="1"/>
    <col min="12" max="12" width="6.421875" style="0" customWidth="1"/>
    <col min="13" max="13" width="7.7109375" style="0" customWidth="1"/>
  </cols>
  <sheetData>
    <row r="1" spans="1:13" ht="18">
      <c r="A1" s="87" t="s">
        <v>0</v>
      </c>
      <c r="B1" s="87"/>
      <c r="C1" s="87"/>
      <c r="D1" s="87"/>
      <c r="E1" s="87"/>
      <c r="F1" s="87"/>
      <c r="G1" s="87"/>
      <c r="H1" s="87"/>
      <c r="I1" s="87"/>
      <c r="J1" s="87"/>
      <c r="K1" s="87"/>
      <c r="L1" s="87"/>
      <c r="M1" s="87"/>
    </row>
    <row r="2" spans="1:13" ht="15">
      <c r="A2" s="88" t="s">
        <v>53</v>
      </c>
      <c r="B2" s="88"/>
      <c r="C2" s="88"/>
      <c r="D2" s="88"/>
      <c r="E2" s="88"/>
      <c r="F2" s="88"/>
      <c r="G2" s="88"/>
      <c r="H2" s="88"/>
      <c r="I2" s="88"/>
      <c r="J2" s="88"/>
      <c r="K2" s="88"/>
      <c r="L2" s="88"/>
      <c r="M2" s="88"/>
    </row>
    <row r="3" spans="1:13" ht="2.25" customHeight="1" hidden="1">
      <c r="A3" s="4"/>
      <c r="B3" s="4"/>
      <c r="C3" s="4"/>
      <c r="D3" s="4"/>
      <c r="E3" s="4"/>
      <c r="F3" s="4"/>
      <c r="G3" s="4"/>
      <c r="H3" s="2"/>
      <c r="I3" s="5"/>
      <c r="J3" s="5"/>
      <c r="K3" s="5"/>
      <c r="L3" s="5"/>
      <c r="M3" s="5"/>
    </row>
    <row r="4" spans="1:13" ht="15.75">
      <c r="A4" s="88" t="s">
        <v>64</v>
      </c>
      <c r="B4" s="88"/>
      <c r="C4" s="88"/>
      <c r="D4" s="88"/>
      <c r="E4" s="88"/>
      <c r="F4" s="88"/>
      <c r="G4" s="88"/>
      <c r="H4" s="93" t="s">
        <v>61</v>
      </c>
      <c r="I4" s="93"/>
      <c r="J4" s="93"/>
      <c r="K4" s="93"/>
      <c r="L4" s="93"/>
      <c r="M4" s="93"/>
    </row>
    <row r="5" spans="1:13" ht="15.75">
      <c r="A5" s="6"/>
      <c r="B5" s="6"/>
      <c r="C5" s="6"/>
      <c r="D5" s="6"/>
      <c r="E5" s="6"/>
      <c r="F5" s="7" t="s">
        <v>58</v>
      </c>
      <c r="G5" s="6"/>
      <c r="H5" s="94" t="s">
        <v>78</v>
      </c>
      <c r="I5" s="94"/>
      <c r="J5" s="94"/>
      <c r="K5" s="94"/>
      <c r="L5" s="94"/>
      <c r="M5" s="94"/>
    </row>
    <row r="6" spans="1:13" ht="14.25">
      <c r="A6" s="52"/>
      <c r="B6" s="52"/>
      <c r="C6" s="85" t="s">
        <v>2</v>
      </c>
      <c r="D6" s="86"/>
      <c r="E6" s="85" t="s">
        <v>2</v>
      </c>
      <c r="F6" s="86"/>
      <c r="G6" s="53" t="s">
        <v>2</v>
      </c>
      <c r="H6" s="54"/>
      <c r="I6" s="85" t="s">
        <v>48</v>
      </c>
      <c r="J6" s="86"/>
      <c r="K6" s="85" t="s">
        <v>2</v>
      </c>
      <c r="L6" s="86"/>
      <c r="M6" s="53" t="s">
        <v>2</v>
      </c>
    </row>
    <row r="7" spans="1:13" ht="14.25">
      <c r="A7" s="14" t="s">
        <v>47</v>
      </c>
      <c r="B7" s="55" t="s">
        <v>3</v>
      </c>
      <c r="C7" s="85" t="s">
        <v>49</v>
      </c>
      <c r="D7" s="86"/>
      <c r="E7" s="85" t="s">
        <v>51</v>
      </c>
      <c r="F7" s="86"/>
      <c r="G7" s="56" t="s">
        <v>4</v>
      </c>
      <c r="H7" s="51" t="s">
        <v>3</v>
      </c>
      <c r="I7" s="85" t="s">
        <v>50</v>
      </c>
      <c r="J7" s="86"/>
      <c r="K7" s="85" t="s">
        <v>51</v>
      </c>
      <c r="L7" s="86"/>
      <c r="M7" s="56" t="s">
        <v>4</v>
      </c>
    </row>
    <row r="8" spans="1:13" ht="14.25">
      <c r="A8" s="14"/>
      <c r="B8" s="48"/>
      <c r="C8" s="57" t="s">
        <v>65</v>
      </c>
      <c r="D8" s="58" t="s">
        <v>59</v>
      </c>
      <c r="E8" s="55" t="s">
        <v>65</v>
      </c>
      <c r="F8" s="59" t="s">
        <v>59</v>
      </c>
      <c r="G8" s="57" t="s">
        <v>66</v>
      </c>
      <c r="H8" s="16" t="s">
        <v>1</v>
      </c>
      <c r="I8" s="64" t="s">
        <v>65</v>
      </c>
      <c r="J8" s="65" t="s">
        <v>59</v>
      </c>
      <c r="K8" s="66" t="s">
        <v>65</v>
      </c>
      <c r="L8" s="67" t="s">
        <v>59</v>
      </c>
      <c r="M8" s="64" t="s">
        <v>66</v>
      </c>
    </row>
    <row r="9" spans="1:13" ht="15">
      <c r="A9" s="1"/>
      <c r="B9" s="8"/>
      <c r="C9" s="3"/>
      <c r="D9" s="9"/>
      <c r="E9" s="1"/>
      <c r="F9" s="8"/>
      <c r="G9" s="1"/>
      <c r="H9" s="10"/>
      <c r="I9" s="11" t="s">
        <v>1</v>
      </c>
      <c r="J9" s="12"/>
      <c r="K9" s="11"/>
      <c r="L9" s="11"/>
      <c r="M9" s="13" t="s">
        <v>1</v>
      </c>
    </row>
    <row r="10" spans="1:13" ht="14.25">
      <c r="A10" s="55">
        <v>1</v>
      </c>
      <c r="B10" s="15" t="s">
        <v>5</v>
      </c>
      <c r="C10" s="14">
        <v>1788</v>
      </c>
      <c r="D10" s="14">
        <v>1532</v>
      </c>
      <c r="E10" s="14">
        <v>3360</v>
      </c>
      <c r="F10" s="14">
        <v>2879</v>
      </c>
      <c r="G10" s="14">
        <v>5927</v>
      </c>
      <c r="H10" s="16" t="s">
        <v>6</v>
      </c>
      <c r="I10" s="17"/>
      <c r="J10" s="18"/>
      <c r="K10" s="17"/>
      <c r="L10" s="17"/>
      <c r="M10" s="19"/>
    </row>
    <row r="11" spans="1:13" ht="14.25">
      <c r="A11" s="55">
        <v>2</v>
      </c>
      <c r="B11" s="15" t="s">
        <v>18</v>
      </c>
      <c r="C11" s="14">
        <v>36</v>
      </c>
      <c r="D11" s="14">
        <v>16</v>
      </c>
      <c r="E11" s="14">
        <v>38</v>
      </c>
      <c r="F11" s="14">
        <v>17</v>
      </c>
      <c r="G11" s="14">
        <v>29</v>
      </c>
      <c r="H11" s="16" t="s">
        <v>8</v>
      </c>
      <c r="I11" s="17"/>
      <c r="J11" s="18"/>
      <c r="K11" s="17"/>
      <c r="L11" s="17"/>
      <c r="M11" s="19"/>
    </row>
    <row r="12" spans="1:13" ht="14.25">
      <c r="A12" s="60"/>
      <c r="B12" s="22" t="s">
        <v>30</v>
      </c>
      <c r="C12" s="21">
        <f>SUM(C10:C11)</f>
        <v>1824</v>
      </c>
      <c r="D12" s="21">
        <f>SUM(D10:D11)</f>
        <v>1548</v>
      </c>
      <c r="E12" s="21">
        <f>E10+E11</f>
        <v>3398</v>
      </c>
      <c r="F12" s="21">
        <f>SUM(F10:F11)</f>
        <v>2896</v>
      </c>
      <c r="G12" s="21">
        <f>SUM(G10:G11)</f>
        <v>5956</v>
      </c>
      <c r="H12" s="16" t="s">
        <v>43</v>
      </c>
      <c r="I12" s="23">
        <v>1802</v>
      </c>
      <c r="J12" s="23">
        <v>1548</v>
      </c>
      <c r="K12" s="23">
        <v>3375</v>
      </c>
      <c r="L12" s="23">
        <v>2896</v>
      </c>
      <c r="M12" s="24">
        <v>5950</v>
      </c>
    </row>
    <row r="13" spans="1:13" ht="14.25">
      <c r="A13" s="55">
        <v>3</v>
      </c>
      <c r="B13" s="15" t="s">
        <v>31</v>
      </c>
      <c r="C13" s="14"/>
      <c r="D13" s="14"/>
      <c r="E13" s="14"/>
      <c r="F13" s="14"/>
      <c r="G13" s="14" t="s">
        <v>1</v>
      </c>
      <c r="H13" s="16" t="s">
        <v>42</v>
      </c>
      <c r="I13" s="71">
        <v>22</v>
      </c>
      <c r="J13" s="59" t="s">
        <v>44</v>
      </c>
      <c r="K13" s="71">
        <v>23</v>
      </c>
      <c r="L13" s="68" t="s">
        <v>44</v>
      </c>
      <c r="M13" s="25">
        <v>6</v>
      </c>
    </row>
    <row r="14" spans="1:13" ht="14.25">
      <c r="A14" s="55"/>
      <c r="B14" s="15" t="s">
        <v>7</v>
      </c>
      <c r="C14" s="55" t="s">
        <v>44</v>
      </c>
      <c r="D14" s="55" t="s">
        <v>44</v>
      </c>
      <c r="E14" s="55" t="s">
        <v>44</v>
      </c>
      <c r="F14" s="55" t="s">
        <v>44</v>
      </c>
      <c r="G14" s="55" t="s">
        <v>44</v>
      </c>
      <c r="H14" s="16" t="s">
        <v>12</v>
      </c>
      <c r="I14" s="23">
        <f>SUM(I12:I13)</f>
        <v>1824</v>
      </c>
      <c r="J14" s="23">
        <f>SUM(J12:J13)</f>
        <v>1548</v>
      </c>
      <c r="K14" s="23">
        <f>SUM(K12:K13)</f>
        <v>3398</v>
      </c>
      <c r="L14" s="23">
        <f>SUM(L12:L13)</f>
        <v>2896</v>
      </c>
      <c r="M14" s="23">
        <f>SUM(M12:M13)</f>
        <v>5956</v>
      </c>
    </row>
    <row r="15" spans="1:13" ht="14.25">
      <c r="A15" s="55"/>
      <c r="B15" s="15" t="s">
        <v>9</v>
      </c>
      <c r="C15" s="14">
        <v>888</v>
      </c>
      <c r="D15" s="14">
        <v>747</v>
      </c>
      <c r="E15" s="14">
        <v>1680</v>
      </c>
      <c r="F15" s="14">
        <v>1427</v>
      </c>
      <c r="G15" s="14">
        <v>2896</v>
      </c>
      <c r="H15" s="27" t="s">
        <v>13</v>
      </c>
      <c r="I15" s="55" t="s">
        <v>44</v>
      </c>
      <c r="J15" s="55" t="s">
        <v>44</v>
      </c>
      <c r="K15" s="55" t="s">
        <v>44</v>
      </c>
      <c r="L15" s="55" t="s">
        <v>44</v>
      </c>
      <c r="M15" s="55" t="s">
        <v>44</v>
      </c>
    </row>
    <row r="16" spans="1:13" ht="14.25">
      <c r="A16" s="55"/>
      <c r="B16" s="15" t="s">
        <v>11</v>
      </c>
      <c r="C16" s="14">
        <v>236</v>
      </c>
      <c r="D16" s="14">
        <v>185</v>
      </c>
      <c r="E16" s="14">
        <v>450</v>
      </c>
      <c r="F16" s="28">
        <v>362</v>
      </c>
      <c r="G16" s="14">
        <v>788</v>
      </c>
      <c r="H16" s="29" t="s">
        <v>15</v>
      </c>
      <c r="I16" s="30">
        <f>I14</f>
        <v>1824</v>
      </c>
      <c r="J16" s="30">
        <f>J14</f>
        <v>1548</v>
      </c>
      <c r="K16" s="30">
        <f>K14</f>
        <v>3398</v>
      </c>
      <c r="L16" s="30">
        <f>L14</f>
        <v>2896</v>
      </c>
      <c r="M16" s="30">
        <f>M14</f>
        <v>5956</v>
      </c>
    </row>
    <row r="17" spans="1:13" ht="14.25">
      <c r="A17" s="55" t="s">
        <v>1</v>
      </c>
      <c r="B17" s="15" t="s">
        <v>34</v>
      </c>
      <c r="C17" s="14">
        <v>82</v>
      </c>
      <c r="D17" s="14">
        <v>79</v>
      </c>
      <c r="E17" s="14">
        <v>165</v>
      </c>
      <c r="F17" s="14">
        <v>151</v>
      </c>
      <c r="G17" s="14">
        <v>410</v>
      </c>
      <c r="H17" s="31" t="s">
        <v>17</v>
      </c>
      <c r="I17" s="32"/>
      <c r="J17" s="32"/>
      <c r="K17" s="32"/>
      <c r="L17" s="32"/>
      <c r="M17" s="33"/>
    </row>
    <row r="18" spans="1:13" ht="14.25">
      <c r="A18" s="55" t="s">
        <v>1</v>
      </c>
      <c r="B18" s="15" t="s">
        <v>32</v>
      </c>
      <c r="C18" s="14">
        <v>236</v>
      </c>
      <c r="D18" s="14">
        <v>191</v>
      </c>
      <c r="E18" s="14">
        <v>394</v>
      </c>
      <c r="F18" s="14">
        <v>334</v>
      </c>
      <c r="G18" s="14">
        <v>706</v>
      </c>
      <c r="H18" s="34" t="s">
        <v>45</v>
      </c>
      <c r="I18" s="23"/>
      <c r="J18" s="23"/>
      <c r="K18" s="23"/>
      <c r="L18" s="23"/>
      <c r="M18" s="24"/>
    </row>
    <row r="19" spans="1:13" ht="14.25">
      <c r="A19" s="55" t="s">
        <v>1</v>
      </c>
      <c r="B19" s="15" t="s">
        <v>33</v>
      </c>
      <c r="C19" s="14">
        <v>26</v>
      </c>
      <c r="D19" s="14">
        <v>10</v>
      </c>
      <c r="E19" s="14">
        <v>40</v>
      </c>
      <c r="F19" s="14">
        <v>26</v>
      </c>
      <c r="G19" s="14">
        <v>60</v>
      </c>
      <c r="H19" s="16" t="s">
        <v>10</v>
      </c>
      <c r="I19" s="23">
        <v>259</v>
      </c>
      <c r="J19" s="23">
        <v>277</v>
      </c>
      <c r="K19" s="23">
        <v>503</v>
      </c>
      <c r="L19" s="23">
        <v>484</v>
      </c>
      <c r="M19" s="24">
        <v>864</v>
      </c>
    </row>
    <row r="20" spans="1:13" ht="14.25">
      <c r="A20" s="55"/>
      <c r="B20" s="15" t="s">
        <v>73</v>
      </c>
      <c r="C20" s="14">
        <v>10</v>
      </c>
      <c r="D20" s="14">
        <v>0</v>
      </c>
      <c r="E20" s="14">
        <v>18</v>
      </c>
      <c r="F20" s="14">
        <v>0</v>
      </c>
      <c r="G20" s="14">
        <v>0</v>
      </c>
      <c r="H20" s="16" t="s">
        <v>42</v>
      </c>
      <c r="I20" s="26">
        <v>22</v>
      </c>
      <c r="J20" s="55" t="s">
        <v>44</v>
      </c>
      <c r="K20" s="26">
        <v>23</v>
      </c>
      <c r="L20" s="69" t="s">
        <v>44</v>
      </c>
      <c r="M20" s="26">
        <v>6</v>
      </c>
    </row>
    <row r="21" spans="1:13" ht="14.25">
      <c r="A21" s="55">
        <v>4</v>
      </c>
      <c r="B21" s="15" t="s">
        <v>16</v>
      </c>
      <c r="C21" s="14">
        <v>29</v>
      </c>
      <c r="D21" s="14">
        <v>42</v>
      </c>
      <c r="E21" s="14">
        <v>63</v>
      </c>
      <c r="F21" s="14">
        <v>82</v>
      </c>
      <c r="G21" s="14">
        <v>156</v>
      </c>
      <c r="H21" s="16" t="s">
        <v>12</v>
      </c>
      <c r="I21" s="35">
        <f>SUM(I19:I20)</f>
        <v>281</v>
      </c>
      <c r="J21" s="35">
        <f>SUM(J19:J20)</f>
        <v>277</v>
      </c>
      <c r="K21" s="35">
        <f>SUM(K19:K20)</f>
        <v>526</v>
      </c>
      <c r="L21" s="35">
        <f>SUM(L19:L20)</f>
        <v>484</v>
      </c>
      <c r="M21" s="35">
        <f>SUM(M19:M20)</f>
        <v>870</v>
      </c>
    </row>
    <row r="22" spans="1:13" ht="14.25">
      <c r="A22" s="55">
        <v>5</v>
      </c>
      <c r="B22" s="15" t="s">
        <v>14</v>
      </c>
      <c r="C22" s="14">
        <v>65</v>
      </c>
      <c r="D22" s="14">
        <v>59</v>
      </c>
      <c r="E22" s="14">
        <v>125</v>
      </c>
      <c r="F22" s="14">
        <v>112</v>
      </c>
      <c r="G22" s="14">
        <v>226</v>
      </c>
      <c r="H22" s="16" t="s">
        <v>19</v>
      </c>
      <c r="I22" s="23">
        <v>29</v>
      </c>
      <c r="J22" s="23">
        <v>42</v>
      </c>
      <c r="K22" s="23">
        <v>63</v>
      </c>
      <c r="L22" s="23">
        <v>82</v>
      </c>
      <c r="M22" s="24">
        <v>156</v>
      </c>
    </row>
    <row r="23" spans="1:13" ht="14.25">
      <c r="A23" s="55">
        <v>6</v>
      </c>
      <c r="B23" s="21" t="s">
        <v>35</v>
      </c>
      <c r="C23" s="21">
        <f>(C12)-SUM(C15:C22)</f>
        <v>252</v>
      </c>
      <c r="D23" s="21">
        <f>(D12)-SUM(D15:D22)</f>
        <v>235</v>
      </c>
      <c r="E23" s="21">
        <f>(E12)-SUM(E15:E22)</f>
        <v>463</v>
      </c>
      <c r="F23" s="21">
        <f>(F12)-SUM(F15:F22)</f>
        <v>402</v>
      </c>
      <c r="G23" s="21">
        <f>(G12)-SUM(G15:G22)</f>
        <v>714</v>
      </c>
      <c r="H23" s="16" t="s">
        <v>20</v>
      </c>
      <c r="I23" s="23"/>
      <c r="J23" s="23"/>
      <c r="K23" s="23" t="s">
        <v>1</v>
      </c>
      <c r="L23" s="23"/>
      <c r="M23" s="24"/>
    </row>
    <row r="24" spans="1:13" ht="14.25">
      <c r="A24" s="55">
        <v>7</v>
      </c>
      <c r="B24" s="15" t="s">
        <v>36</v>
      </c>
      <c r="C24" s="14" t="s">
        <v>1</v>
      </c>
      <c r="D24" s="14" t="s">
        <v>1</v>
      </c>
      <c r="E24" s="14" t="s">
        <v>1</v>
      </c>
      <c r="F24" s="14" t="s">
        <v>1</v>
      </c>
      <c r="G24" s="14"/>
      <c r="H24" s="27" t="s">
        <v>21</v>
      </c>
      <c r="I24" s="55" t="s">
        <v>44</v>
      </c>
      <c r="J24" s="55" t="s">
        <v>44</v>
      </c>
      <c r="K24" s="55" t="s">
        <v>44</v>
      </c>
      <c r="L24" s="55" t="s">
        <v>44</v>
      </c>
      <c r="M24" s="55" t="s">
        <v>44</v>
      </c>
    </row>
    <row r="25" spans="1:13" ht="14.25">
      <c r="A25" s="55" t="s">
        <v>1</v>
      </c>
      <c r="B25" s="36" t="s">
        <v>37</v>
      </c>
      <c r="C25" s="14">
        <v>82</v>
      </c>
      <c r="D25" s="36">
        <v>66</v>
      </c>
      <c r="E25" s="14">
        <v>142</v>
      </c>
      <c r="F25" s="36">
        <v>114</v>
      </c>
      <c r="G25" s="14">
        <v>221</v>
      </c>
      <c r="H25" s="29" t="s">
        <v>22</v>
      </c>
      <c r="I25" s="30">
        <f>(I21)-SUM(I22:I24)</f>
        <v>252</v>
      </c>
      <c r="J25" s="30">
        <f>(J21)-SUM(J22:J24)</f>
        <v>235</v>
      </c>
      <c r="K25" s="30">
        <f>(K21)-SUM(K22:K24)</f>
        <v>463</v>
      </c>
      <c r="L25" s="30">
        <f>(L21)-SUM(L22:L24)</f>
        <v>402</v>
      </c>
      <c r="M25" s="30">
        <f>(M21)-SUM(M22:M24)</f>
        <v>714</v>
      </c>
    </row>
    <row r="26" spans="1:13" ht="14.25">
      <c r="A26" s="55" t="s">
        <v>1</v>
      </c>
      <c r="B26" s="15" t="s">
        <v>38</v>
      </c>
      <c r="C26" s="14">
        <v>-2</v>
      </c>
      <c r="D26" s="14">
        <v>17</v>
      </c>
      <c r="E26" s="14">
        <v>7</v>
      </c>
      <c r="F26" s="14">
        <v>31</v>
      </c>
      <c r="G26" s="14">
        <v>1</v>
      </c>
      <c r="H26" s="31" t="s">
        <v>23</v>
      </c>
      <c r="I26" s="32"/>
      <c r="J26" s="32"/>
      <c r="K26" s="32"/>
      <c r="L26" s="32"/>
      <c r="M26" s="33"/>
    </row>
    <row r="27" spans="1:13" ht="14.25">
      <c r="A27" s="55"/>
      <c r="B27" s="15" t="s">
        <v>74</v>
      </c>
      <c r="C27" s="14">
        <v>3</v>
      </c>
      <c r="D27" s="14">
        <v>0</v>
      </c>
      <c r="E27" s="14">
        <v>5</v>
      </c>
      <c r="F27" s="14">
        <v>0</v>
      </c>
      <c r="G27" s="14">
        <v>0</v>
      </c>
      <c r="H27" s="34" t="s">
        <v>24</v>
      </c>
      <c r="I27" s="23"/>
      <c r="J27" s="23"/>
      <c r="K27" s="23"/>
      <c r="L27" s="23"/>
      <c r="M27" s="24"/>
    </row>
    <row r="28" spans="1:13" ht="14.25">
      <c r="A28" s="55">
        <v>8</v>
      </c>
      <c r="B28" s="22" t="s">
        <v>39</v>
      </c>
      <c r="C28" s="21">
        <f>(C23)-SUM(C25:C27)</f>
        <v>169</v>
      </c>
      <c r="D28" s="21">
        <f>(D23)-SUM(D25:D26)</f>
        <v>152</v>
      </c>
      <c r="E28" s="21">
        <f>(E23)-SUM(E25:E27)</f>
        <v>309</v>
      </c>
      <c r="F28" s="21">
        <f>(F23)-SUM(F25:F26)</f>
        <v>257</v>
      </c>
      <c r="G28" s="21">
        <f>(G23)-SUM(G25:G26)</f>
        <v>492</v>
      </c>
      <c r="H28" s="34" t="s">
        <v>43</v>
      </c>
      <c r="I28" s="23">
        <v>5171</v>
      </c>
      <c r="J28" s="23">
        <v>4752</v>
      </c>
      <c r="K28" s="23">
        <v>5171</v>
      </c>
      <c r="L28" s="23">
        <v>4752</v>
      </c>
      <c r="M28" s="24">
        <v>4446</v>
      </c>
    </row>
    <row r="29" spans="1:13" ht="14.25">
      <c r="A29" s="61">
        <v>9</v>
      </c>
      <c r="B29" s="15" t="s">
        <v>52</v>
      </c>
      <c r="C29" s="14">
        <v>506</v>
      </c>
      <c r="D29" s="14">
        <v>416</v>
      </c>
      <c r="E29" s="14">
        <v>506</v>
      </c>
      <c r="F29" s="14">
        <v>416</v>
      </c>
      <c r="G29" s="14">
        <v>416</v>
      </c>
      <c r="H29" s="27" t="s">
        <v>42</v>
      </c>
      <c r="I29" s="39">
        <v>2347</v>
      </c>
      <c r="J29" s="39">
        <v>5</v>
      </c>
      <c r="K29" s="39">
        <v>2347</v>
      </c>
      <c r="L29" s="39">
        <v>5</v>
      </c>
      <c r="M29" s="40">
        <v>175</v>
      </c>
    </row>
    <row r="30" spans="1:13" ht="14.25">
      <c r="A30" s="55">
        <v>10</v>
      </c>
      <c r="B30" s="15" t="s">
        <v>40</v>
      </c>
      <c r="C30" s="37" t="s">
        <v>1</v>
      </c>
      <c r="D30" s="37" t="s">
        <v>1</v>
      </c>
      <c r="E30" s="37" t="s">
        <v>1</v>
      </c>
      <c r="F30" s="38" t="s">
        <v>1</v>
      </c>
      <c r="G30" s="14">
        <v>2862</v>
      </c>
      <c r="H30" s="42" t="s">
        <v>28</v>
      </c>
      <c r="I30" s="35">
        <f>SUM(I28:I29)</f>
        <v>7518</v>
      </c>
      <c r="J30" s="35">
        <f>SUM(J28:J29)</f>
        <v>4757</v>
      </c>
      <c r="K30" s="35">
        <f>SUM(K28:K29)</f>
        <v>7518</v>
      </c>
      <c r="L30" s="35">
        <f>SUM(L28:L29)</f>
        <v>4757</v>
      </c>
      <c r="M30" s="35">
        <f>SUM(M28:M29)</f>
        <v>4621</v>
      </c>
    </row>
    <row r="31" spans="1:13" ht="14.25">
      <c r="A31" s="55">
        <v>11</v>
      </c>
      <c r="B31" s="15" t="s">
        <v>68</v>
      </c>
      <c r="C31" s="14"/>
      <c r="D31" s="14"/>
      <c r="E31" s="14"/>
      <c r="F31" s="28"/>
      <c r="G31" s="14"/>
      <c r="H31" s="46" t="s">
        <v>1</v>
      </c>
      <c r="I31" s="20"/>
      <c r="J31" s="20"/>
      <c r="K31" s="20"/>
      <c r="L31" s="20"/>
      <c r="M31" s="20"/>
    </row>
    <row r="32" spans="1:13" ht="14.25">
      <c r="A32" s="55"/>
      <c r="B32" s="15" t="s">
        <v>69</v>
      </c>
      <c r="C32" s="26" t="s">
        <v>72</v>
      </c>
      <c r="D32" s="26" t="s">
        <v>62</v>
      </c>
      <c r="E32" s="26" t="s">
        <v>71</v>
      </c>
      <c r="F32" s="26" t="s">
        <v>63</v>
      </c>
      <c r="G32" s="41">
        <v>12.12</v>
      </c>
      <c r="H32" s="46" t="s">
        <v>1</v>
      </c>
      <c r="I32" s="20"/>
      <c r="J32" s="20"/>
      <c r="K32" s="20"/>
      <c r="L32" s="20"/>
      <c r="M32" s="20"/>
    </row>
    <row r="33" spans="1:13" ht="14.25">
      <c r="A33" s="55"/>
      <c r="B33" s="15" t="s">
        <v>70</v>
      </c>
      <c r="C33" s="26" t="s">
        <v>75</v>
      </c>
      <c r="D33" s="70"/>
      <c r="E33" s="26" t="s">
        <v>76</v>
      </c>
      <c r="F33" s="26"/>
      <c r="G33" s="37"/>
      <c r="H33" s="46"/>
      <c r="I33" s="20"/>
      <c r="J33" s="20"/>
      <c r="K33" s="20"/>
      <c r="L33" s="20"/>
      <c r="M33" s="20"/>
    </row>
    <row r="34" spans="1:13" ht="14.25">
      <c r="A34" s="55">
        <v>12</v>
      </c>
      <c r="B34" s="15" t="s">
        <v>25</v>
      </c>
      <c r="C34" s="43"/>
      <c r="D34" s="44"/>
      <c r="E34" s="43"/>
      <c r="F34" s="43"/>
      <c r="G34" s="45" t="s">
        <v>1</v>
      </c>
      <c r="H34" s="20"/>
      <c r="I34" s="20"/>
      <c r="J34" s="20"/>
      <c r="K34" s="20"/>
      <c r="L34" s="20"/>
      <c r="M34" s="20"/>
    </row>
    <row r="35" spans="1:13" ht="14.25">
      <c r="A35" s="55"/>
      <c r="B35" s="36" t="s">
        <v>26</v>
      </c>
      <c r="C35" s="14">
        <v>36232611</v>
      </c>
      <c r="D35" s="36">
        <v>28136266</v>
      </c>
      <c r="E35" s="14">
        <v>36232611</v>
      </c>
      <c r="F35" s="26">
        <v>28136266</v>
      </c>
      <c r="G35" s="26">
        <v>27528189</v>
      </c>
      <c r="H35" s="20"/>
      <c r="I35" s="20"/>
      <c r="J35" s="20"/>
      <c r="K35" s="20"/>
      <c r="L35" s="20"/>
      <c r="M35" s="20"/>
    </row>
    <row r="36" spans="1:13" ht="14.25">
      <c r="A36" s="61"/>
      <c r="B36" s="36" t="s">
        <v>27</v>
      </c>
      <c r="C36" s="17">
        <f>(C35*100)/50598618</f>
        <v>71.6079063661383</v>
      </c>
      <c r="D36" s="43">
        <f>(D35*100)/41598618</f>
        <v>67.63750180354549</v>
      </c>
      <c r="E36" s="17">
        <f>(E35*100)/50598618</f>
        <v>71.6079063661383</v>
      </c>
      <c r="F36" s="43">
        <f>(F35*100)/41598618</f>
        <v>67.63750180354549</v>
      </c>
      <c r="G36" s="43">
        <f>(G35*100)/41598618</f>
        <v>66.17572968409672</v>
      </c>
      <c r="H36" s="20" t="s">
        <v>1</v>
      </c>
      <c r="I36" s="20"/>
      <c r="J36" s="20"/>
      <c r="K36" s="20"/>
      <c r="L36" s="20"/>
      <c r="M36" s="20"/>
    </row>
    <row r="37" spans="1:13" ht="14.25">
      <c r="A37" s="62" t="s">
        <v>1</v>
      </c>
      <c r="B37" s="47" t="s">
        <v>60</v>
      </c>
      <c r="C37" s="48"/>
      <c r="D37" s="47"/>
      <c r="E37" s="48"/>
      <c r="F37" s="48"/>
      <c r="G37" s="27"/>
      <c r="H37" s="20" t="s">
        <v>1</v>
      </c>
      <c r="I37" s="20"/>
      <c r="J37" s="20"/>
      <c r="K37" s="20"/>
      <c r="L37" s="20"/>
      <c r="M37" s="20"/>
    </row>
    <row r="38" spans="1:13" ht="14.25" customHeight="1">
      <c r="A38" s="84" t="s">
        <v>87</v>
      </c>
      <c r="B38" s="84"/>
      <c r="C38" s="84"/>
      <c r="D38" s="84"/>
      <c r="E38" s="84"/>
      <c r="F38" s="84"/>
      <c r="G38" s="84"/>
      <c r="H38" s="84"/>
      <c r="I38" s="20"/>
      <c r="J38" s="20"/>
      <c r="K38" s="20"/>
      <c r="L38" s="20"/>
      <c r="M38" s="20"/>
    </row>
    <row r="39" spans="1:13" ht="11.25" customHeight="1">
      <c r="A39" s="83" t="s">
        <v>57</v>
      </c>
      <c r="B39" s="83"/>
      <c r="C39" s="83"/>
      <c r="D39" s="83"/>
      <c r="E39" s="83"/>
      <c r="F39" s="83"/>
      <c r="G39" s="83"/>
      <c r="H39" s="95" t="s">
        <v>1</v>
      </c>
      <c r="I39" s="95"/>
      <c r="J39" s="95"/>
      <c r="K39" s="95"/>
      <c r="L39" s="95"/>
      <c r="M39" s="95"/>
    </row>
    <row r="40" spans="1:13" ht="10.5" customHeight="1">
      <c r="A40" s="78"/>
      <c r="B40" s="79" t="s">
        <v>41</v>
      </c>
      <c r="C40" s="78"/>
      <c r="D40" s="78"/>
      <c r="E40" s="78"/>
      <c r="F40" s="78"/>
      <c r="G40" s="78"/>
      <c r="H40" s="74"/>
      <c r="I40" s="74"/>
      <c r="J40" s="74"/>
      <c r="K40" s="74"/>
      <c r="L40" s="74"/>
      <c r="M40" s="74"/>
    </row>
    <row r="41" spans="1:13" ht="42.75" customHeight="1">
      <c r="A41" s="77">
        <v>1</v>
      </c>
      <c r="B41" s="96" t="s">
        <v>79</v>
      </c>
      <c r="C41" s="96"/>
      <c r="D41" s="96"/>
      <c r="E41" s="96"/>
      <c r="F41" s="96"/>
      <c r="G41" s="96"/>
      <c r="H41" s="96" t="s">
        <v>86</v>
      </c>
      <c r="I41" s="96"/>
      <c r="J41" s="96"/>
      <c r="K41" s="96"/>
      <c r="L41" s="96"/>
      <c r="M41" s="96"/>
    </row>
    <row r="42" spans="1:13" ht="13.5" customHeight="1">
      <c r="A42" s="63">
        <v>2</v>
      </c>
      <c r="B42" s="95" t="s">
        <v>77</v>
      </c>
      <c r="C42" s="95"/>
      <c r="D42" s="95"/>
      <c r="E42" s="95"/>
      <c r="F42" s="95"/>
      <c r="G42" s="95"/>
      <c r="H42" s="95" t="s">
        <v>1</v>
      </c>
      <c r="I42" s="95"/>
      <c r="J42" s="95"/>
      <c r="K42" s="95"/>
      <c r="L42" s="95"/>
      <c r="M42" s="95"/>
    </row>
    <row r="43" spans="1:12" ht="3.75" customHeight="1">
      <c r="A43" s="20"/>
      <c r="B43" s="20" t="s">
        <v>1</v>
      </c>
      <c r="C43" s="20"/>
      <c r="D43" s="20"/>
      <c r="E43" s="20"/>
      <c r="F43" s="20"/>
      <c r="G43" s="20"/>
      <c r="H43" s="20" t="s">
        <v>1</v>
      </c>
      <c r="K43" s="20"/>
      <c r="L43" s="20"/>
    </row>
    <row r="44" spans="1:12" ht="18" customHeight="1">
      <c r="A44" s="20"/>
      <c r="B44" s="80" t="s">
        <v>54</v>
      </c>
      <c r="C44" s="97"/>
      <c r="D44" s="97"/>
      <c r="E44" s="97"/>
      <c r="F44" s="97"/>
      <c r="G44" s="81"/>
      <c r="H44" s="20"/>
      <c r="I44" s="20" t="s">
        <v>1</v>
      </c>
      <c r="J44" s="20" t="s">
        <v>46</v>
      </c>
      <c r="K44" s="20"/>
      <c r="L44" s="20"/>
    </row>
    <row r="45" spans="1:12" ht="36">
      <c r="A45" s="20"/>
      <c r="B45" s="50" t="s">
        <v>67</v>
      </c>
      <c r="C45" s="89" t="s">
        <v>81</v>
      </c>
      <c r="D45" s="90"/>
      <c r="E45" s="91" t="s">
        <v>82</v>
      </c>
      <c r="F45" s="92"/>
      <c r="G45" s="75" t="s">
        <v>83</v>
      </c>
      <c r="H45" s="20"/>
      <c r="I45" s="76" t="s">
        <v>85</v>
      </c>
      <c r="J45" s="20"/>
      <c r="K45" s="20"/>
      <c r="L45" s="20"/>
    </row>
    <row r="46" spans="1:12" ht="12" customHeight="1">
      <c r="A46" s="20"/>
      <c r="B46" s="49" t="s">
        <v>56</v>
      </c>
      <c r="C46" s="80">
        <v>39</v>
      </c>
      <c r="D46" s="81"/>
      <c r="E46" s="80">
        <v>39</v>
      </c>
      <c r="F46" s="81"/>
      <c r="G46" s="72" t="s">
        <v>56</v>
      </c>
      <c r="H46" s="2"/>
      <c r="I46" s="2"/>
      <c r="J46" s="82" t="s">
        <v>84</v>
      </c>
      <c r="K46" s="82"/>
      <c r="L46" s="82"/>
    </row>
    <row r="47" spans="1:10" ht="12.75" customHeight="1">
      <c r="A47" s="20"/>
      <c r="B47" s="20" t="s">
        <v>55</v>
      </c>
      <c r="C47" s="20"/>
      <c r="D47" s="20"/>
      <c r="E47" s="20"/>
      <c r="F47" s="20"/>
      <c r="G47" s="20"/>
      <c r="H47" s="2"/>
      <c r="I47" s="2"/>
      <c r="J47" s="74" t="s">
        <v>29</v>
      </c>
    </row>
    <row r="48" spans="1:9" ht="15">
      <c r="A48" s="20"/>
      <c r="B48" s="20" t="s">
        <v>80</v>
      </c>
      <c r="C48" s="20"/>
      <c r="D48" s="20"/>
      <c r="E48" s="73" t="s">
        <v>1</v>
      </c>
      <c r="F48" s="20"/>
      <c r="G48" s="20"/>
      <c r="H48" s="2"/>
      <c r="I48" s="2"/>
    </row>
    <row r="49" spans="1:13" ht="15">
      <c r="A49" s="2"/>
      <c r="B49" s="2" t="s">
        <v>1</v>
      </c>
      <c r="C49" s="2"/>
      <c r="D49" s="2"/>
      <c r="E49" s="2"/>
      <c r="F49" s="2"/>
      <c r="G49" s="2"/>
      <c r="H49" s="2"/>
      <c r="I49" s="2"/>
      <c r="J49" s="2"/>
      <c r="K49" s="2"/>
      <c r="L49" s="2"/>
      <c r="M49" s="2"/>
    </row>
    <row r="50" spans="1:7" ht="15">
      <c r="A50" s="2"/>
      <c r="B50" s="2"/>
      <c r="C50" s="2"/>
      <c r="D50" s="2"/>
      <c r="E50" s="2"/>
      <c r="F50" s="2"/>
      <c r="G50" s="2"/>
    </row>
    <row r="51" spans="1:7" ht="15">
      <c r="A51" s="2"/>
      <c r="B51" s="2"/>
      <c r="C51" s="2"/>
      <c r="D51" s="2"/>
      <c r="E51" s="2"/>
      <c r="F51" s="2"/>
      <c r="G51" s="2"/>
    </row>
    <row r="52" spans="1:13" ht="15">
      <c r="A52" s="2"/>
      <c r="B52" s="2"/>
      <c r="C52" s="2"/>
      <c r="D52" s="2"/>
      <c r="E52" s="2"/>
      <c r="F52" s="2"/>
      <c r="G52" s="2"/>
      <c r="H52" s="95" t="s">
        <v>1</v>
      </c>
      <c r="I52" s="95"/>
      <c r="J52" s="95"/>
      <c r="K52" s="95"/>
      <c r="L52" s="95"/>
      <c r="M52" s="95"/>
    </row>
    <row r="53" spans="1:13" ht="15">
      <c r="A53" s="2"/>
      <c r="B53" s="2"/>
      <c r="C53" s="2"/>
      <c r="D53" s="2"/>
      <c r="E53" s="2"/>
      <c r="F53" s="2"/>
      <c r="G53" s="2"/>
      <c r="H53" s="95" t="s">
        <v>1</v>
      </c>
      <c r="I53" s="95"/>
      <c r="J53" s="95"/>
      <c r="K53" s="95"/>
      <c r="L53" s="95"/>
      <c r="M53" s="95"/>
    </row>
  </sheetData>
  <mergeCells count="28">
    <mergeCell ref="H53:M53"/>
    <mergeCell ref="B41:G41"/>
    <mergeCell ref="B42:G42"/>
    <mergeCell ref="H52:M52"/>
    <mergeCell ref="B44:G44"/>
    <mergeCell ref="H41:M41"/>
    <mergeCell ref="H42:M42"/>
    <mergeCell ref="C46:D46"/>
    <mergeCell ref="A1:M1"/>
    <mergeCell ref="A2:M2"/>
    <mergeCell ref="C45:D45"/>
    <mergeCell ref="E45:F45"/>
    <mergeCell ref="A4:G4"/>
    <mergeCell ref="H4:M4"/>
    <mergeCell ref="H5:M5"/>
    <mergeCell ref="C6:D6"/>
    <mergeCell ref="E6:F6"/>
    <mergeCell ref="I6:J6"/>
    <mergeCell ref="K6:L6"/>
    <mergeCell ref="C7:D7"/>
    <mergeCell ref="E7:F7"/>
    <mergeCell ref="I7:J7"/>
    <mergeCell ref="K7:L7"/>
    <mergeCell ref="E46:F46"/>
    <mergeCell ref="J46:L46"/>
    <mergeCell ref="A39:G39"/>
    <mergeCell ref="A38:H38"/>
    <mergeCell ref="H39:M39"/>
  </mergeCells>
  <printOptions horizontalCentered="1" verticalCentered="1"/>
  <pageMargins left="0.25" right="0.25" top="0.25" bottom="0.25" header="0.5" footer="0.5"/>
  <pageSetup horizontalDpi="300" verticalDpi="300" orientation="landscape" scale="82" r:id="rId4"/>
  <drawing r:id="rId3"/>
  <legacyDrawing r:id="rId2"/>
  <oleObjects>
    <oleObject progId="Word.Picture.8" shapeId="267028" r:id="rId1"/>
  </oleObjects>
</worksheet>
</file>

<file path=xl/worksheets/sheet2.xml><?xml version="1.0" encoding="utf-8"?>
<worksheet xmlns="http://schemas.openxmlformats.org/spreadsheetml/2006/main" xmlns:r="http://schemas.openxmlformats.org/officeDocument/2006/relationships">
  <dimension ref="A1:A1"/>
  <sheetViews>
    <sheetView workbookViewId="0" topLeftCell="A8">
      <selection activeCell="A8" sqref="A1:IV16384"/>
    </sheetView>
  </sheetViews>
  <sheetFormatPr defaultColWidth="9.140625" defaultRowHeight="15" customHeight="1"/>
  <cols>
    <col min="1" max="16384" width="9.140625" style="2" customWidth="1"/>
  </cols>
  <sheetData/>
  <printOptions/>
  <pageMargins left="0.75" right="0.75" top="1" bottom="1" header="0.5" footer="0.5"/>
  <pageSetup horizontalDpi="600" verticalDpi="600" orientation="portrait" scale="95" r:id="rId4"/>
  <drawing r:id="rId3"/>
  <legacyDrawing r:id="rId2"/>
  <oleObjects>
    <oleObject progId="Word.Picture.8" shapeId="47309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apollo</dc:creator>
  <cp:keywords/>
  <dc:description/>
  <cp:lastModifiedBy>LN Reddy</cp:lastModifiedBy>
  <cp:lastPrinted>2005-11-25T10:54:49Z</cp:lastPrinted>
  <dcterms:created xsi:type="dcterms:W3CDTF">2003-01-22T07:20:37Z</dcterms:created>
  <dcterms:modified xsi:type="dcterms:W3CDTF">2005-11-25T10:54:52Z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1855448741</vt:i4>
  </property>
  <property fmtid="{D5CDD505-2E9C-101B-9397-08002B2CF9AE}" pid="4" name="_EmailSubje">
    <vt:lpwstr>Webposting </vt:lpwstr>
  </property>
  <property fmtid="{D5CDD505-2E9C-101B-9397-08002B2CF9AE}" pid="5" name="_AuthorEma">
    <vt:lpwstr>apolloshares@vsnl.net</vt:lpwstr>
  </property>
  <property fmtid="{D5CDD505-2E9C-101B-9397-08002B2CF9AE}" pid="6" name="_AuthorEmailDisplayNa">
    <vt:lpwstr>apolloshares@vsnl.net</vt:lpwstr>
  </property>
</Properties>
</file>